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1_Rizeni_zakazek\1_20_Priprava_zakazek_a_nabidky\2021\sou_031_2021E_Janikov_dvor\sou_031_2021E_B_navrh\2_kolo\#FINAL\B_VYKAZ_PLOCH\"/>
    </mc:Choice>
  </mc:AlternateContent>
  <xr:revisionPtr revIDLastSave="0" documentId="13_ncr:1_{1BB03931-A882-45C3-926B-C9FAD23CF55D}" xr6:coauthVersionLast="47" xr6:coauthVersionMax="47" xr10:uidLastSave="{00000000-0000-0000-0000-000000000000}"/>
  <bookViews>
    <workbookView xWindow="-108" yWindow="-108" windowWidth="30936" windowHeight="16896" xr2:uid="{AFD8E023-B3C3-4330-8B4F-065C0B5A73BC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4" i="1" l="1"/>
  <c r="E63" i="1"/>
  <c r="E62" i="1"/>
  <c r="E61" i="1"/>
  <c r="D33" i="1"/>
  <c r="J14" i="1" l="1"/>
  <c r="J10" i="1"/>
  <c r="J9" i="1"/>
  <c r="D19" i="1"/>
  <c r="D14" i="1"/>
  <c r="D40" i="1" l="1"/>
  <c r="D25" i="1"/>
  <c r="D7" i="1"/>
  <c r="E22" i="1" l="1"/>
  <c r="E24" i="1"/>
  <c r="E23" i="1"/>
  <c r="E25" i="1" l="1"/>
</calcChain>
</file>

<file path=xl/sharedStrings.xml><?xml version="1.0" encoding="utf-8"?>
<sst xmlns="http://schemas.openxmlformats.org/spreadsheetml/2006/main" count="118" uniqueCount="62">
  <si>
    <t>m3</t>
  </si>
  <si>
    <t>m2</t>
  </si>
  <si>
    <t xml:space="preserve">počet </t>
  </si>
  <si>
    <t xml:space="preserve">jednotka </t>
  </si>
  <si>
    <t>hrubá podlažná plocha</t>
  </si>
  <si>
    <t xml:space="preserve">podzemná </t>
  </si>
  <si>
    <t xml:space="preserve">nadzemná </t>
  </si>
  <si>
    <t xml:space="preserve">celkový </t>
  </si>
  <si>
    <t xml:space="preserve">hrubá podlažná plocha podľa funkcie </t>
  </si>
  <si>
    <t xml:space="preserve">komunikácie </t>
  </si>
  <si>
    <t xml:space="preserve">spoločné priestory </t>
  </si>
  <si>
    <t xml:space="preserve">obostavaný priestor </t>
  </si>
  <si>
    <t xml:space="preserve">podzemný </t>
  </si>
  <si>
    <t xml:space="preserve">nadzemný </t>
  </si>
  <si>
    <t xml:space="preserve">Spevnené plochy </t>
  </si>
  <si>
    <t xml:space="preserve">Nespevnené plochy </t>
  </si>
  <si>
    <t xml:space="preserve">Ucelená plocha  zelene </t>
  </si>
  <si>
    <t xml:space="preserve">CELKOM </t>
  </si>
  <si>
    <t>INDEX %</t>
  </si>
  <si>
    <t>1kk</t>
  </si>
  <si>
    <t>2kk</t>
  </si>
  <si>
    <t>3kk</t>
  </si>
  <si>
    <t xml:space="preserve">BYTOVÉ JEDNOTKY </t>
  </si>
  <si>
    <t xml:space="preserve">Parkovací dom </t>
  </si>
  <si>
    <t>celkom</t>
  </si>
  <si>
    <t xml:space="preserve">byty + balkóny a loggie </t>
  </si>
  <si>
    <t xml:space="preserve">plocha fasády vrátane strechy </t>
  </si>
  <si>
    <r>
      <t xml:space="preserve">počet bytov - </t>
    </r>
    <r>
      <rPr>
        <sz val="10"/>
        <rFont val="Arial"/>
        <family val="2"/>
        <charset val="238"/>
      </rPr>
      <t xml:space="preserve">čistá užitková plocha bytov vrátane balkónov a logii </t>
    </r>
  </si>
  <si>
    <t xml:space="preserve">plocha strechy </t>
  </si>
  <si>
    <t xml:space="preserve">plocha fasád bez okien a presklených plôch </t>
  </si>
  <si>
    <t>plocha okien a presklenných p.</t>
  </si>
  <si>
    <t>celkovo</t>
  </si>
  <si>
    <t xml:space="preserve">Plocha funkčného územia </t>
  </si>
  <si>
    <t xml:space="preserve">Zariadenie oparovateľskej služby </t>
  </si>
  <si>
    <t>L 201</t>
  </si>
  <si>
    <t>výmera funkčnej plochy</t>
  </si>
  <si>
    <t>V zmysle UPN</t>
  </si>
  <si>
    <t xml:space="preserve">koeficient </t>
  </si>
  <si>
    <t xml:space="preserve">index podlažných plôch </t>
  </si>
  <si>
    <t xml:space="preserve">index zastavanaj plochy </t>
  </si>
  <si>
    <t>koeficient zelene</t>
  </si>
  <si>
    <t xml:space="preserve">bývanie </t>
  </si>
  <si>
    <t>max. 30%</t>
  </si>
  <si>
    <t>občianska vybavenosť</t>
  </si>
  <si>
    <t>min. 70%</t>
  </si>
  <si>
    <t>čistá podlažná plocha bytov</t>
  </si>
  <si>
    <t>Bytový dom / + ďalšia prevádzka</t>
  </si>
  <si>
    <t>škôlka</t>
  </si>
  <si>
    <t xml:space="preserve">celková </t>
  </si>
  <si>
    <t xml:space="preserve">čistá podlažná plocha tried </t>
  </si>
  <si>
    <t>celkový</t>
  </si>
  <si>
    <r>
      <t>priemerná podlahová plocha bytov</t>
    </r>
    <r>
      <rPr>
        <sz val="10"/>
        <color rgb="FFFF0000"/>
        <rFont val="Calibri"/>
        <family val="2"/>
        <charset val="238"/>
      </rPr>
      <t xml:space="preserve"> (bez balkónů, teras)</t>
    </r>
  </si>
  <si>
    <t>komerce</t>
  </si>
  <si>
    <t>z toho podzemní pod objektem BD (možno oddělit)</t>
  </si>
  <si>
    <t>parkovanie auta</t>
  </si>
  <si>
    <t>komunikace</t>
  </si>
  <si>
    <t>parkovanie motoriek</t>
  </si>
  <si>
    <t>parkovanie bicyklov</t>
  </si>
  <si>
    <t>podzemná - viz. tab. Parkovací dům</t>
  </si>
  <si>
    <t>podzemný - viz. tab. Parkovací dům</t>
  </si>
  <si>
    <t>Zastavaná plocha (nadzemních částí)</t>
  </si>
  <si>
    <r>
      <t xml:space="preserve">podlahová plocha všetkých bytov </t>
    </r>
    <r>
      <rPr>
        <sz val="11"/>
        <color rgb="FFFF0000"/>
        <rFont val="Calibri"/>
        <family val="2"/>
        <charset val="238"/>
      </rPr>
      <t>(vrátane balkónov, terás a logii)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</si>
</sst>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\ %"/>
    <numFmt numFmtId="165" formatCode="_-* #,##0\ _€_-;\-* #,##0\ _€_-;_-* &quot;-&quot;??\ _€_-;_-@_-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1"/>
    </font>
    <font>
      <b/>
      <sz val="11"/>
      <color indexed="8"/>
      <name val="Calibri"/>
      <family val="2"/>
      <charset val="1"/>
    </font>
    <font>
      <sz val="11"/>
      <color indexed="8"/>
      <name val="Calibri"/>
      <family val="2"/>
      <charset val="1"/>
    </font>
    <font>
      <b/>
      <sz val="10"/>
      <name val="Arial"/>
      <family val="2"/>
      <charset val="238"/>
    </font>
    <font>
      <b/>
      <sz val="1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10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43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43"/>
      </patternFill>
    </fill>
    <fill>
      <patternFill patternType="solid">
        <fgColor indexed="43"/>
        <bgColor indexed="47"/>
      </patternFill>
    </fill>
    <fill>
      <patternFill patternType="solid">
        <fgColor indexed="47"/>
        <bgColor indexed="43"/>
      </patternFill>
    </fill>
    <fill>
      <patternFill patternType="solid">
        <fgColor theme="0" tint="-0.14999847407452621"/>
        <bgColor indexed="43"/>
      </patternFill>
    </fill>
  </fills>
  <borders count="40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8"/>
      </bottom>
      <diagonal/>
    </border>
    <border>
      <left/>
      <right/>
      <top style="medium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/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/>
      <diagonal/>
    </border>
    <border>
      <left style="medium">
        <color indexed="64"/>
      </left>
      <right style="hair">
        <color indexed="8"/>
      </right>
      <top/>
      <bottom/>
      <diagonal/>
    </border>
    <border>
      <left style="medium">
        <color indexed="64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5">
    <xf numFmtId="0" fontId="0" fillId="0" borderId="0" xfId="0"/>
    <xf numFmtId="0" fontId="0" fillId="3" borderId="3" xfId="0" applyFill="1" applyBorder="1"/>
    <xf numFmtId="2" fontId="0" fillId="3" borderId="3" xfId="1" applyNumberFormat="1" applyFont="1" applyFill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3" borderId="3" xfId="0" applyNumberFormat="1" applyFill="1" applyBorder="1" applyAlignment="1">
      <alignment horizontal="center" vertical="center"/>
    </xf>
    <xf numFmtId="0" fontId="5" fillId="5" borderId="1" xfId="0" applyFont="1" applyFill="1" applyBorder="1"/>
    <xf numFmtId="164" fontId="3" fillId="5" borderId="1" xfId="0" applyNumberFormat="1" applyFont="1" applyFill="1" applyBorder="1" applyAlignment="1">
      <alignment horizontal="center"/>
    </xf>
    <xf numFmtId="0" fontId="5" fillId="6" borderId="1" xfId="0" applyFont="1" applyFill="1" applyBorder="1"/>
    <xf numFmtId="164" fontId="3" fillId="6" borderId="1" xfId="0" applyNumberFormat="1" applyFont="1" applyFill="1" applyBorder="1" applyAlignment="1">
      <alignment horizontal="center"/>
    </xf>
    <xf numFmtId="0" fontId="5" fillId="7" borderId="1" xfId="0" applyFont="1" applyFill="1" applyBorder="1"/>
    <xf numFmtId="0" fontId="5" fillId="0" borderId="1" xfId="0" applyFont="1" applyBorder="1"/>
    <xf numFmtId="164" fontId="3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2" fillId="4" borderId="5" xfId="0" applyFont="1" applyFill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0" xfId="0" applyFont="1" applyBorder="1"/>
    <xf numFmtId="0" fontId="0" fillId="0" borderId="0" xfId="0" applyBorder="1"/>
    <xf numFmtId="0" fontId="0" fillId="0" borderId="9" xfId="0" applyBorder="1"/>
    <xf numFmtId="0" fontId="2" fillId="0" borderId="8" xfId="0" applyFont="1" applyBorder="1"/>
    <xf numFmtId="0" fontId="2" fillId="0" borderId="10" xfId="0" applyFont="1" applyBorder="1"/>
    <xf numFmtId="0" fontId="7" fillId="8" borderId="14" xfId="0" applyFont="1" applyFill="1" applyBorder="1"/>
    <xf numFmtId="0" fontId="3" fillId="2" borderId="15" xfId="0" applyFont="1" applyFill="1" applyBorder="1"/>
    <xf numFmtId="0" fontId="3" fillId="2" borderId="17" xfId="0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1" xfId="0" applyFont="1" applyFill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2" fillId="4" borderId="23" xfId="0" applyFont="1" applyFill="1" applyBorder="1"/>
    <xf numFmtId="0" fontId="0" fillId="4" borderId="24" xfId="0" applyFill="1" applyBorder="1"/>
    <xf numFmtId="0" fontId="0" fillId="4" borderId="25" xfId="0" applyFill="1" applyBorder="1"/>
    <xf numFmtId="0" fontId="0" fillId="0" borderId="26" xfId="0" applyBorder="1"/>
    <xf numFmtId="0" fontId="0" fillId="0" borderId="28" xfId="0" applyBorder="1"/>
    <xf numFmtId="2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9" xfId="0" applyBorder="1"/>
    <xf numFmtId="0" fontId="0" fillId="3" borderId="33" xfId="0" applyFill="1" applyBorder="1"/>
    <xf numFmtId="0" fontId="0" fillId="0" borderId="0" xfId="0" applyFill="1" applyBorder="1"/>
    <xf numFmtId="0" fontId="0" fillId="0" borderId="11" xfId="0" applyFill="1" applyBorder="1"/>
    <xf numFmtId="0" fontId="0" fillId="0" borderId="1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9" fillId="2" borderId="16" xfId="0" applyFont="1" applyFill="1" applyBorder="1" applyAlignment="1">
      <alignment horizontal="left"/>
    </xf>
    <xf numFmtId="0" fontId="0" fillId="0" borderId="6" xfId="0" applyFill="1" applyBorder="1"/>
    <xf numFmtId="0" fontId="0" fillId="3" borderId="12" xfId="0" applyFill="1" applyBorder="1"/>
    <xf numFmtId="0" fontId="0" fillId="0" borderId="9" xfId="0" applyBorder="1" applyAlignment="1">
      <alignment horizontal="center" vertical="center"/>
    </xf>
    <xf numFmtId="165" fontId="11" fillId="0" borderId="34" xfId="2" applyNumberFormat="1" applyFont="1" applyBorder="1"/>
    <xf numFmtId="165" fontId="11" fillId="0" borderId="0" xfId="2" applyNumberFormat="1" applyFont="1" applyBorder="1"/>
    <xf numFmtId="0" fontId="12" fillId="0" borderId="35" xfId="0" applyFont="1" applyBorder="1" applyAlignment="1">
      <alignment horizontal="center"/>
    </xf>
    <xf numFmtId="0" fontId="10" fillId="0" borderId="5" xfId="0" applyFont="1" applyBorder="1"/>
    <xf numFmtId="0" fontId="11" fillId="0" borderId="36" xfId="0" applyFont="1" applyBorder="1"/>
    <xf numFmtId="0" fontId="11" fillId="0" borderId="9" xfId="0" applyFont="1" applyBorder="1"/>
    <xf numFmtId="0" fontId="11" fillId="0" borderId="8" xfId="0" applyFont="1" applyBorder="1"/>
    <xf numFmtId="0" fontId="10" fillId="0" borderId="8" xfId="0" applyFont="1" applyBorder="1"/>
    <xf numFmtId="0" fontId="12" fillId="0" borderId="0" xfId="0" applyFont="1" applyBorder="1"/>
    <xf numFmtId="0" fontId="12" fillId="0" borderId="9" xfId="0" applyFont="1" applyBorder="1"/>
    <xf numFmtId="0" fontId="10" fillId="0" borderId="37" xfId="0" applyFont="1" applyBorder="1"/>
    <xf numFmtId="0" fontId="12" fillId="0" borderId="38" xfId="0" applyFont="1" applyBorder="1" applyAlignment="1">
      <alignment horizontal="center"/>
    </xf>
    <xf numFmtId="3" fontId="0" fillId="0" borderId="9" xfId="0" applyNumberFormat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0" fontId="0" fillId="0" borderId="0" xfId="0" applyBorder="1" applyAlignment="1">
      <alignment horizontal="right"/>
    </xf>
    <xf numFmtId="0" fontId="0" fillId="0" borderId="10" xfId="0" applyBorder="1"/>
    <xf numFmtId="0" fontId="0" fillId="0" borderId="11" xfId="0" applyBorder="1" applyAlignment="1">
      <alignment horizontal="right"/>
    </xf>
    <xf numFmtId="3" fontId="0" fillId="0" borderId="13" xfId="0" applyNumberFormat="1" applyBorder="1" applyAlignment="1">
      <alignment horizontal="center" vertical="center"/>
    </xf>
    <xf numFmtId="0" fontId="0" fillId="3" borderId="39" xfId="0" applyFill="1" applyBorder="1"/>
    <xf numFmtId="0" fontId="0" fillId="0" borderId="11" xfId="0" applyBorder="1"/>
    <xf numFmtId="0" fontId="0" fillId="0" borderId="0" xfId="0" applyBorder="1" applyAlignment="1">
      <alignment vertical="top" wrapText="1"/>
    </xf>
    <xf numFmtId="0" fontId="0" fillId="3" borderId="3" xfId="0" applyFill="1" applyBorder="1" applyAlignme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0" borderId="0" xfId="0" applyFont="1" applyFill="1" applyBorder="1"/>
    <xf numFmtId="0" fontId="14" fillId="0" borderId="0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Border="1" applyAlignment="1">
      <alignment wrapText="1"/>
    </xf>
    <xf numFmtId="1" fontId="0" fillId="4" borderId="24" xfId="0" applyNumberFormat="1" applyFill="1" applyBorder="1" applyAlignment="1">
      <alignment horizontal="center" vertical="center"/>
    </xf>
    <xf numFmtId="10" fontId="0" fillId="0" borderId="27" xfId="0" applyNumberFormat="1" applyBorder="1"/>
    <xf numFmtId="0" fontId="0" fillId="0" borderId="26" xfId="0" applyBorder="1" applyAlignment="1">
      <alignment wrapText="1"/>
    </xf>
    <xf numFmtId="0" fontId="2" fillId="0" borderId="8" xfId="0" applyFont="1" applyBorder="1" applyAlignment="1">
      <alignment horizontal="left" vertical="top" wrapText="1"/>
    </xf>
    <xf numFmtId="0" fontId="3" fillId="2" borderId="16" xfId="0" applyFont="1" applyFill="1" applyBorder="1" applyAlignment="1">
      <alignment horizontal="left" vertical="top" wrapText="1"/>
    </xf>
    <xf numFmtId="0" fontId="3" fillId="2" borderId="18" xfId="0" applyFont="1" applyFill="1" applyBorder="1" applyAlignment="1">
      <alignment horizontal="left" vertical="top" wrapText="1"/>
    </xf>
    <xf numFmtId="0" fontId="4" fillId="0" borderId="20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6" fillId="0" borderId="30" xfId="0" applyFont="1" applyBorder="1" applyAlignment="1">
      <alignment horizontal="left" vertical="top" wrapText="1"/>
    </xf>
    <xf numFmtId="0" fontId="6" fillId="0" borderId="31" xfId="0" applyFont="1" applyBorder="1" applyAlignment="1">
      <alignment horizontal="left" vertical="top" wrapText="1"/>
    </xf>
    <xf numFmtId="0" fontId="6" fillId="0" borderId="32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3" borderId="3" xfId="0" applyFill="1" applyBorder="1" applyAlignment="1">
      <alignment horizontal="right"/>
    </xf>
    <xf numFmtId="0" fontId="0" fillId="0" borderId="9" xfId="0" applyBorder="1" applyAlignment="1">
      <alignment horizontal="center" vertical="center"/>
    </xf>
  </cellXfs>
  <cellStyles count="3">
    <cellStyle name="Čárka" xfId="2" builtinId="3"/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04AB1-B1EF-4FFA-A4D4-F2B853A27407}">
  <dimension ref="B1:Q65"/>
  <sheetViews>
    <sheetView tabSelected="1" topLeftCell="A16" workbookViewId="0">
      <selection activeCell="L36" sqref="L36"/>
    </sheetView>
  </sheetViews>
  <sheetFormatPr defaultRowHeight="14.4" x14ac:dyDescent="0.3"/>
  <cols>
    <col min="2" max="2" width="28.44140625" customWidth="1"/>
    <col min="3" max="3" width="32.44140625" customWidth="1"/>
    <col min="7" max="7" width="9.109375" customWidth="1"/>
    <col min="8" max="8" width="27.5546875" customWidth="1"/>
  </cols>
  <sheetData>
    <row r="1" spans="2:17" x14ac:dyDescent="0.3">
      <c r="M1" s="42"/>
      <c r="N1" s="42"/>
      <c r="O1" s="42"/>
      <c r="P1" s="42"/>
      <c r="Q1" s="42"/>
    </row>
    <row r="2" spans="2:17" ht="15" thickBot="1" x14ac:dyDescent="0.35">
      <c r="M2" s="76"/>
      <c r="N2" s="42"/>
      <c r="O2" s="42"/>
      <c r="P2" s="42"/>
      <c r="Q2" s="42"/>
    </row>
    <row r="3" spans="2:17" ht="15.6" x14ac:dyDescent="0.3">
      <c r="B3" s="16" t="s">
        <v>46</v>
      </c>
      <c r="C3" s="17"/>
      <c r="D3" s="17"/>
      <c r="E3" s="18"/>
      <c r="H3" s="54" t="s">
        <v>34</v>
      </c>
      <c r="I3" s="17"/>
      <c r="J3" s="18"/>
      <c r="M3" s="76"/>
      <c r="N3" s="77"/>
      <c r="O3" s="42"/>
      <c r="P3" s="77"/>
      <c r="Q3" s="42"/>
    </row>
    <row r="4" spans="2:17" x14ac:dyDescent="0.3">
      <c r="B4" s="19"/>
      <c r="C4" s="20"/>
      <c r="D4" s="21" t="s">
        <v>2</v>
      </c>
      <c r="E4" s="22" t="s">
        <v>3</v>
      </c>
      <c r="H4" s="55" t="s">
        <v>35</v>
      </c>
      <c r="I4" s="51">
        <v>10106</v>
      </c>
      <c r="J4" s="56"/>
      <c r="M4" s="76"/>
      <c r="N4" s="77"/>
      <c r="O4" s="42"/>
      <c r="P4" s="77"/>
      <c r="Q4" s="42"/>
    </row>
    <row r="5" spans="2:17" x14ac:dyDescent="0.3">
      <c r="B5" s="23" t="s">
        <v>4</v>
      </c>
      <c r="C5" s="21" t="s">
        <v>58</v>
      </c>
      <c r="D5" s="1"/>
      <c r="E5" s="75" t="s">
        <v>1</v>
      </c>
      <c r="H5" s="57"/>
      <c r="I5" s="52"/>
      <c r="J5" s="56"/>
      <c r="M5" s="76"/>
      <c r="N5" s="77"/>
      <c r="O5" s="42"/>
      <c r="P5" s="77"/>
      <c r="Q5" s="42"/>
    </row>
    <row r="6" spans="2:17" ht="15.6" x14ac:dyDescent="0.3">
      <c r="B6" s="19"/>
      <c r="C6" s="21" t="s">
        <v>6</v>
      </c>
      <c r="D6" s="1">
        <v>9845</v>
      </c>
      <c r="E6" s="75" t="s">
        <v>1</v>
      </c>
      <c r="H6" s="58" t="s">
        <v>36</v>
      </c>
      <c r="I6" s="59"/>
      <c r="J6" s="60"/>
      <c r="M6" s="76"/>
      <c r="N6" s="77"/>
      <c r="O6" s="42"/>
      <c r="P6" s="77"/>
      <c r="Q6" s="42"/>
    </row>
    <row r="7" spans="2:17" ht="15.6" x14ac:dyDescent="0.3">
      <c r="B7" s="19"/>
      <c r="C7" s="21" t="s">
        <v>7</v>
      </c>
      <c r="D7" s="1">
        <f>SUM(D5:D6)</f>
        <v>9845</v>
      </c>
      <c r="E7" s="75" t="s">
        <v>1</v>
      </c>
      <c r="H7" s="61"/>
      <c r="I7" s="53" t="s">
        <v>37</v>
      </c>
      <c r="J7" s="62" t="s">
        <v>1</v>
      </c>
      <c r="M7" s="76"/>
      <c r="N7" s="77"/>
      <c r="O7" s="42"/>
      <c r="P7" s="77"/>
      <c r="Q7" s="42"/>
    </row>
    <row r="8" spans="2:17" x14ac:dyDescent="0.3">
      <c r="B8" s="84" t="s">
        <v>8</v>
      </c>
      <c r="C8" s="21" t="s">
        <v>25</v>
      </c>
      <c r="D8" s="1">
        <v>8986</v>
      </c>
      <c r="E8" s="75" t="s">
        <v>1</v>
      </c>
      <c r="H8" s="19" t="s">
        <v>38</v>
      </c>
      <c r="I8" s="21">
        <v>3.3</v>
      </c>
      <c r="J8" s="63">
        <v>33350</v>
      </c>
      <c r="M8" s="76"/>
      <c r="N8" s="77"/>
      <c r="O8" s="42"/>
      <c r="P8" s="77"/>
      <c r="Q8" s="42"/>
    </row>
    <row r="9" spans="2:17" x14ac:dyDescent="0.3">
      <c r="B9" s="84"/>
      <c r="C9" s="21" t="s">
        <v>9</v>
      </c>
      <c r="D9" s="1">
        <v>818</v>
      </c>
      <c r="E9" s="75" t="s">
        <v>1</v>
      </c>
      <c r="H9" s="19" t="s">
        <v>39</v>
      </c>
      <c r="I9" s="21">
        <v>0.3</v>
      </c>
      <c r="J9" s="64">
        <f>I9*I4</f>
        <v>3031.7999999999997</v>
      </c>
      <c r="M9" s="76"/>
      <c r="N9" s="77"/>
      <c r="O9" s="42"/>
      <c r="P9" s="77"/>
      <c r="Q9" s="42"/>
    </row>
    <row r="10" spans="2:17" x14ac:dyDescent="0.3">
      <c r="B10" s="19"/>
      <c r="C10" s="21" t="s">
        <v>10</v>
      </c>
      <c r="D10" s="1">
        <v>1078</v>
      </c>
      <c r="E10" s="75" t="s">
        <v>1</v>
      </c>
      <c r="H10" s="19" t="s">
        <v>40</v>
      </c>
      <c r="I10" s="21">
        <v>0.25</v>
      </c>
      <c r="J10" s="64">
        <f>I10*I4</f>
        <v>2526.5</v>
      </c>
      <c r="M10" s="76"/>
      <c r="N10" s="77"/>
      <c r="O10" s="42"/>
      <c r="P10" s="77"/>
      <c r="Q10" s="42"/>
    </row>
    <row r="11" spans="2:17" x14ac:dyDescent="0.3">
      <c r="B11" s="19"/>
      <c r="C11" s="42" t="s">
        <v>52</v>
      </c>
      <c r="D11" s="1">
        <v>465</v>
      </c>
      <c r="E11" s="78" t="s">
        <v>1</v>
      </c>
      <c r="H11" s="19"/>
      <c r="I11" s="21"/>
      <c r="J11" s="64"/>
      <c r="M11" s="76"/>
      <c r="N11" s="77"/>
      <c r="O11" s="42"/>
      <c r="P11" s="77"/>
      <c r="Q11" s="42"/>
    </row>
    <row r="12" spans="2:17" x14ac:dyDescent="0.3">
      <c r="B12" s="23" t="s">
        <v>11</v>
      </c>
      <c r="C12" s="21" t="s">
        <v>59</v>
      </c>
      <c r="D12" s="1"/>
      <c r="E12" s="75" t="s">
        <v>0</v>
      </c>
      <c r="H12" s="19"/>
      <c r="I12" s="21"/>
      <c r="J12" s="46"/>
      <c r="M12" s="76"/>
      <c r="N12" s="77"/>
      <c r="O12" s="42"/>
      <c r="P12" s="77"/>
      <c r="Q12" s="42"/>
    </row>
    <row r="13" spans="2:17" x14ac:dyDescent="0.3">
      <c r="B13" s="19"/>
      <c r="C13" s="21" t="s">
        <v>13</v>
      </c>
      <c r="D13" s="1">
        <v>28828</v>
      </c>
      <c r="E13" s="75" t="s">
        <v>0</v>
      </c>
      <c r="H13" s="19" t="s">
        <v>41</v>
      </c>
      <c r="I13" s="65" t="s">
        <v>42</v>
      </c>
      <c r="J13" s="63">
        <v>10005</v>
      </c>
      <c r="M13" s="76"/>
      <c r="N13" s="77"/>
      <c r="O13" s="42"/>
      <c r="P13" s="77"/>
      <c r="Q13" s="42"/>
    </row>
    <row r="14" spans="2:17" ht="15" thickBot="1" x14ac:dyDescent="0.35">
      <c r="B14" s="19"/>
      <c r="C14" s="21" t="s">
        <v>7</v>
      </c>
      <c r="D14" s="41">
        <f>SUM(D12:D13)</f>
        <v>28828</v>
      </c>
      <c r="E14" s="75" t="s">
        <v>0</v>
      </c>
      <c r="H14" s="66" t="s">
        <v>43</v>
      </c>
      <c r="I14" s="67" t="s">
        <v>44</v>
      </c>
      <c r="J14" s="68">
        <f>J8-J13</f>
        <v>23345</v>
      </c>
      <c r="M14" s="76"/>
      <c r="N14" s="77"/>
      <c r="O14" s="42"/>
      <c r="P14" s="77"/>
      <c r="Q14" s="42"/>
    </row>
    <row r="15" spans="2:17" x14ac:dyDescent="0.3">
      <c r="B15" s="23" t="s">
        <v>26</v>
      </c>
      <c r="C15" s="92" t="s">
        <v>29</v>
      </c>
      <c r="D15" s="93">
        <v>4483</v>
      </c>
      <c r="E15" s="94" t="s">
        <v>1</v>
      </c>
      <c r="M15" s="76"/>
      <c r="N15" s="77"/>
      <c r="O15" s="42"/>
      <c r="P15" s="77"/>
      <c r="Q15" s="42"/>
    </row>
    <row r="16" spans="2:17" x14ac:dyDescent="0.3">
      <c r="B16" s="23"/>
      <c r="C16" s="92"/>
      <c r="D16" s="93"/>
      <c r="E16" s="94"/>
      <c r="M16" s="76"/>
      <c r="N16" s="77"/>
      <c r="O16" s="42"/>
      <c r="P16" s="77"/>
      <c r="Q16" s="42"/>
    </row>
    <row r="17" spans="2:17" x14ac:dyDescent="0.3">
      <c r="B17" s="23"/>
      <c r="C17" s="42" t="s">
        <v>30</v>
      </c>
      <c r="D17" s="1">
        <v>2015</v>
      </c>
      <c r="E17" s="75" t="s">
        <v>1</v>
      </c>
      <c r="M17" s="76"/>
      <c r="N17" s="77"/>
      <c r="O17" s="42"/>
      <c r="P17" s="77"/>
      <c r="Q17" s="42"/>
    </row>
    <row r="18" spans="2:17" x14ac:dyDescent="0.3">
      <c r="B18" s="23"/>
      <c r="C18" s="42" t="s">
        <v>28</v>
      </c>
      <c r="D18" s="1">
        <v>1083</v>
      </c>
      <c r="E18" s="75" t="s">
        <v>1</v>
      </c>
      <c r="M18" s="42"/>
      <c r="N18" s="42"/>
      <c r="O18" s="42"/>
      <c r="P18" s="42"/>
      <c r="Q18" s="42"/>
    </row>
    <row r="19" spans="2:17" ht="15" thickBot="1" x14ac:dyDescent="0.35">
      <c r="B19" s="24"/>
      <c r="C19" s="43" t="s">
        <v>31</v>
      </c>
      <c r="D19" s="49">
        <f>SUM(D15:D18)</f>
        <v>7581</v>
      </c>
      <c r="E19" s="44" t="s">
        <v>1</v>
      </c>
      <c r="M19" s="42"/>
      <c r="N19" s="42"/>
      <c r="O19" s="42"/>
      <c r="P19" s="42"/>
      <c r="Q19" s="42"/>
    </row>
    <row r="20" spans="2:17" ht="15" thickBot="1" x14ac:dyDescent="0.35">
      <c r="M20" s="42"/>
      <c r="N20" s="42"/>
      <c r="O20" s="42"/>
      <c r="P20" s="42"/>
      <c r="Q20" s="42"/>
    </row>
    <row r="21" spans="2:17" ht="43.95" customHeight="1" x14ac:dyDescent="0.3">
      <c r="B21" s="25" t="s">
        <v>22</v>
      </c>
      <c r="C21" s="26"/>
      <c r="D21" s="47" t="s">
        <v>2</v>
      </c>
      <c r="E21" s="27" t="s">
        <v>18</v>
      </c>
      <c r="F21" s="85" t="s">
        <v>51</v>
      </c>
      <c r="G21" s="86"/>
    </row>
    <row r="22" spans="2:17" x14ac:dyDescent="0.3">
      <c r="B22" s="89" t="s">
        <v>27</v>
      </c>
      <c r="C22" s="5" t="s">
        <v>19</v>
      </c>
      <c r="D22" s="13">
        <v>24</v>
      </c>
      <c r="E22" s="6">
        <f>D22/D25</f>
        <v>0.2</v>
      </c>
      <c r="F22" s="13">
        <v>32</v>
      </c>
      <c r="G22" s="28" t="s">
        <v>1</v>
      </c>
    </row>
    <row r="23" spans="2:17" x14ac:dyDescent="0.3">
      <c r="B23" s="90"/>
      <c r="C23" s="7" t="s">
        <v>20</v>
      </c>
      <c r="D23" s="13">
        <v>72</v>
      </c>
      <c r="E23" s="8">
        <f>D23/D25</f>
        <v>0.6</v>
      </c>
      <c r="F23" s="13">
        <v>52</v>
      </c>
      <c r="G23" s="28" t="s">
        <v>1</v>
      </c>
    </row>
    <row r="24" spans="2:17" x14ac:dyDescent="0.3">
      <c r="B24" s="90"/>
      <c r="C24" s="9" t="s">
        <v>21</v>
      </c>
      <c r="D24" s="15">
        <v>24</v>
      </c>
      <c r="E24" s="8">
        <f>D24/D25</f>
        <v>0.2</v>
      </c>
      <c r="F24" s="13">
        <v>75</v>
      </c>
      <c r="G24" s="28" t="s">
        <v>1</v>
      </c>
    </row>
    <row r="25" spans="2:17" x14ac:dyDescent="0.3">
      <c r="B25" s="91"/>
      <c r="C25" s="10" t="s">
        <v>24</v>
      </c>
      <c r="D25" s="14">
        <f>SUM(D22:D24)</f>
        <v>120</v>
      </c>
      <c r="E25" s="11">
        <f>SUM(E22:E24)</f>
        <v>1</v>
      </c>
      <c r="F25" s="12"/>
      <c r="G25" s="28"/>
    </row>
    <row r="26" spans="2:17" ht="15" thickBot="1" x14ac:dyDescent="0.35">
      <c r="B26" s="87" t="s">
        <v>61</v>
      </c>
      <c r="C26" s="88"/>
      <c r="D26" s="29">
        <v>7711</v>
      </c>
      <c r="E26" s="30" t="s">
        <v>1</v>
      </c>
      <c r="F26" s="31"/>
      <c r="G26" s="32"/>
    </row>
    <row r="27" spans="2:17" ht="15" thickBot="1" x14ac:dyDescent="0.35"/>
    <row r="28" spans="2:17" x14ac:dyDescent="0.3">
      <c r="B28" s="16" t="s">
        <v>23</v>
      </c>
      <c r="C28" s="17"/>
      <c r="D28" s="17"/>
      <c r="E28" s="18"/>
    </row>
    <row r="29" spans="2:17" x14ac:dyDescent="0.3">
      <c r="B29" s="19"/>
      <c r="C29" s="20"/>
      <c r="D29" s="21" t="s">
        <v>2</v>
      </c>
      <c r="E29" s="22" t="s">
        <v>3</v>
      </c>
    </row>
    <row r="30" spans="2:17" x14ac:dyDescent="0.3">
      <c r="B30" s="23" t="s">
        <v>4</v>
      </c>
      <c r="C30" s="21" t="s">
        <v>5</v>
      </c>
      <c r="D30" s="1">
        <v>10619</v>
      </c>
      <c r="E30" s="50" t="s">
        <v>1</v>
      </c>
    </row>
    <row r="31" spans="2:17" ht="28.8" x14ac:dyDescent="0.3">
      <c r="B31" s="23"/>
      <c r="C31" s="80" t="s">
        <v>53</v>
      </c>
      <c r="D31" s="1">
        <v>1675</v>
      </c>
      <c r="E31" s="79"/>
    </row>
    <row r="32" spans="2:17" x14ac:dyDescent="0.3">
      <c r="B32" s="19"/>
      <c r="C32" s="21" t="s">
        <v>6</v>
      </c>
      <c r="D32" s="1">
        <v>1012</v>
      </c>
      <c r="E32" s="50" t="s">
        <v>1</v>
      </c>
    </row>
    <row r="33" spans="2:5" x14ac:dyDescent="0.3">
      <c r="B33" s="19"/>
      <c r="C33" s="21" t="s">
        <v>7</v>
      </c>
      <c r="D33" s="1">
        <f>SUM(D32+D30)</f>
        <v>11631</v>
      </c>
      <c r="E33" s="50" t="s">
        <v>1</v>
      </c>
    </row>
    <row r="34" spans="2:5" ht="15" customHeight="1" x14ac:dyDescent="0.3">
      <c r="B34" s="84" t="s">
        <v>8</v>
      </c>
      <c r="C34" s="21" t="s">
        <v>54</v>
      </c>
      <c r="D34" s="1">
        <v>11071</v>
      </c>
      <c r="E34" s="50" t="s">
        <v>1</v>
      </c>
    </row>
    <row r="35" spans="2:5" ht="15" customHeight="1" x14ac:dyDescent="0.3">
      <c r="B35" s="84"/>
      <c r="C35" s="42" t="s">
        <v>56</v>
      </c>
      <c r="D35" s="1">
        <v>155</v>
      </c>
      <c r="E35" s="79" t="s">
        <v>1</v>
      </c>
    </row>
    <row r="36" spans="2:5" ht="15" customHeight="1" x14ac:dyDescent="0.3">
      <c r="B36" s="84"/>
      <c r="C36" s="42" t="s">
        <v>57</v>
      </c>
      <c r="D36" s="1">
        <v>94</v>
      </c>
      <c r="E36" s="79" t="s">
        <v>1</v>
      </c>
    </row>
    <row r="37" spans="2:5" ht="15" customHeight="1" x14ac:dyDescent="0.3">
      <c r="B37" s="84"/>
      <c r="C37" s="42" t="s">
        <v>55</v>
      </c>
      <c r="D37" s="1">
        <v>311</v>
      </c>
      <c r="E37" s="50" t="s">
        <v>1</v>
      </c>
    </row>
    <row r="38" spans="2:5" x14ac:dyDescent="0.3">
      <c r="B38" s="23" t="s">
        <v>11</v>
      </c>
      <c r="C38" s="21" t="s">
        <v>12</v>
      </c>
      <c r="D38" s="1">
        <v>32967</v>
      </c>
      <c r="E38" s="50" t="s">
        <v>0</v>
      </c>
    </row>
    <row r="39" spans="2:5" x14ac:dyDescent="0.3">
      <c r="B39" s="19"/>
      <c r="C39" s="21" t="s">
        <v>13</v>
      </c>
      <c r="D39" s="1">
        <v>2834</v>
      </c>
      <c r="E39" s="50" t="s">
        <v>0</v>
      </c>
    </row>
    <row r="40" spans="2:5" ht="15" thickBot="1" x14ac:dyDescent="0.35">
      <c r="B40" s="66"/>
      <c r="C40" s="70" t="s">
        <v>7</v>
      </c>
      <c r="D40" s="49">
        <f>SUM(D38:D39)</f>
        <v>35801</v>
      </c>
      <c r="E40" s="44" t="s">
        <v>0</v>
      </c>
    </row>
    <row r="41" spans="2:5" x14ac:dyDescent="0.3">
      <c r="B41" s="20"/>
      <c r="C41" s="21"/>
      <c r="D41" s="21"/>
      <c r="E41" s="74"/>
    </row>
    <row r="42" spans="2:5" x14ac:dyDescent="0.3">
      <c r="B42" s="20"/>
      <c r="C42" s="42"/>
      <c r="D42" s="42"/>
      <c r="E42" s="74"/>
    </row>
    <row r="43" spans="2:5" ht="15" thickBot="1" x14ac:dyDescent="0.35">
      <c r="B43" s="20"/>
      <c r="C43" s="21"/>
      <c r="D43" s="42"/>
      <c r="E43" s="21"/>
    </row>
    <row r="44" spans="2:5" x14ac:dyDescent="0.3">
      <c r="B44" s="16" t="s">
        <v>33</v>
      </c>
      <c r="C44" s="17"/>
      <c r="D44" s="48"/>
      <c r="E44" s="18"/>
    </row>
    <row r="45" spans="2:5" x14ac:dyDescent="0.3">
      <c r="B45" s="19"/>
      <c r="C45" s="20"/>
      <c r="D45" s="21" t="s">
        <v>2</v>
      </c>
      <c r="E45" s="22" t="s">
        <v>3</v>
      </c>
    </row>
    <row r="46" spans="2:5" x14ac:dyDescent="0.3">
      <c r="B46" s="23" t="s">
        <v>4</v>
      </c>
      <c r="C46" s="21" t="s">
        <v>6</v>
      </c>
      <c r="D46" s="1">
        <v>2335</v>
      </c>
      <c r="E46" s="50" t="s">
        <v>1</v>
      </c>
    </row>
    <row r="47" spans="2:5" x14ac:dyDescent="0.3">
      <c r="B47" s="84" t="s">
        <v>45</v>
      </c>
      <c r="C47" s="21" t="s">
        <v>25</v>
      </c>
      <c r="D47" s="1">
        <v>1168</v>
      </c>
      <c r="E47" s="50" t="s">
        <v>1</v>
      </c>
    </row>
    <row r="48" spans="2:5" x14ac:dyDescent="0.3">
      <c r="B48" s="84"/>
      <c r="C48" s="21"/>
      <c r="D48" s="1"/>
      <c r="E48" s="50" t="s">
        <v>1</v>
      </c>
    </row>
    <row r="49" spans="2:6" x14ac:dyDescent="0.3">
      <c r="B49" s="23" t="s">
        <v>11</v>
      </c>
      <c r="C49" s="21" t="s">
        <v>13</v>
      </c>
      <c r="D49" s="1">
        <v>8259</v>
      </c>
      <c r="E49" s="50" t="s">
        <v>0</v>
      </c>
    </row>
    <row r="50" spans="2:6" ht="15" thickBot="1" x14ac:dyDescent="0.35">
      <c r="B50" s="66"/>
      <c r="C50" s="70"/>
      <c r="D50" s="49"/>
      <c r="E50" s="44"/>
    </row>
    <row r="51" spans="2:6" x14ac:dyDescent="0.3">
      <c r="B51" s="16" t="s">
        <v>47</v>
      </c>
      <c r="C51" s="21"/>
      <c r="D51" s="69"/>
      <c r="E51" s="45"/>
    </row>
    <row r="52" spans="2:6" x14ac:dyDescent="0.3">
      <c r="B52" s="23" t="s">
        <v>4</v>
      </c>
      <c r="C52" s="42" t="s">
        <v>48</v>
      </c>
      <c r="D52" s="41">
        <v>1025</v>
      </c>
      <c r="E52" s="50" t="s">
        <v>1</v>
      </c>
    </row>
    <row r="53" spans="2:6" x14ac:dyDescent="0.3">
      <c r="B53" s="23" t="s">
        <v>49</v>
      </c>
      <c r="C53" s="71" t="s">
        <v>48</v>
      </c>
      <c r="D53" s="72">
        <v>384</v>
      </c>
      <c r="E53" s="50" t="s">
        <v>1</v>
      </c>
    </row>
    <row r="54" spans="2:6" x14ac:dyDescent="0.3">
      <c r="B54" s="23" t="s">
        <v>11</v>
      </c>
      <c r="C54" s="71" t="s">
        <v>50</v>
      </c>
      <c r="D54" s="72">
        <v>4202</v>
      </c>
      <c r="E54" s="50" t="s">
        <v>0</v>
      </c>
      <c r="F54" s="73"/>
    </row>
    <row r="55" spans="2:6" x14ac:dyDescent="0.3">
      <c r="B55" s="23"/>
      <c r="C55" s="42"/>
      <c r="D55" s="1"/>
      <c r="E55" s="45"/>
    </row>
    <row r="56" spans="2:6" x14ac:dyDescent="0.3">
      <c r="B56" s="23"/>
      <c r="C56" s="42"/>
      <c r="D56" s="1"/>
      <c r="E56" s="45"/>
    </row>
    <row r="57" spans="2:6" ht="15" thickBot="1" x14ac:dyDescent="0.35">
      <c r="B57" s="24"/>
      <c r="C57" s="43"/>
      <c r="D57" s="49"/>
      <c r="E57" s="44"/>
    </row>
    <row r="59" spans="2:6" ht="15" thickBot="1" x14ac:dyDescent="0.35"/>
    <row r="60" spans="2:6" x14ac:dyDescent="0.3">
      <c r="B60" s="33" t="s">
        <v>32</v>
      </c>
      <c r="C60" s="81">
        <v>10106</v>
      </c>
      <c r="D60" s="34"/>
      <c r="E60" s="35" t="s">
        <v>18</v>
      </c>
    </row>
    <row r="61" spans="2:6" ht="28.8" x14ac:dyDescent="0.3">
      <c r="B61" s="83" t="s">
        <v>60</v>
      </c>
      <c r="C61" s="2">
        <v>2710</v>
      </c>
      <c r="D61" s="3"/>
      <c r="E61" s="82">
        <f>C61/C60</f>
        <v>0.26815753018009103</v>
      </c>
    </row>
    <row r="62" spans="2:6" x14ac:dyDescent="0.3">
      <c r="B62" s="36" t="s">
        <v>14</v>
      </c>
      <c r="C62" s="4">
        <v>2750</v>
      </c>
      <c r="D62" s="3"/>
      <c r="E62" s="82">
        <f>C62/C60</f>
        <v>0.27211557490599642</v>
      </c>
    </row>
    <row r="63" spans="2:6" x14ac:dyDescent="0.3">
      <c r="B63" s="36" t="s">
        <v>15</v>
      </c>
      <c r="C63" s="4">
        <v>721</v>
      </c>
      <c r="D63" s="3"/>
      <c r="E63" s="82">
        <f>C63/C60</f>
        <v>7.1343756184444884E-2</v>
      </c>
    </row>
    <row r="64" spans="2:6" x14ac:dyDescent="0.3">
      <c r="B64" s="36" t="s">
        <v>16</v>
      </c>
      <c r="C64" s="4">
        <v>3925</v>
      </c>
      <c r="D64" s="3"/>
      <c r="E64" s="82">
        <f>C64/C60</f>
        <v>0.38838313872946767</v>
      </c>
    </row>
    <row r="65" spans="2:5" ht="15" thickBot="1" x14ac:dyDescent="0.35">
      <c r="B65" s="37" t="s">
        <v>17</v>
      </c>
      <c r="C65" s="38"/>
      <c r="D65" s="39"/>
      <c r="E65" s="40"/>
    </row>
  </sheetData>
  <mergeCells count="9">
    <mergeCell ref="B47:B48"/>
    <mergeCell ref="B8:B9"/>
    <mergeCell ref="F21:G21"/>
    <mergeCell ref="B26:C26"/>
    <mergeCell ref="B34:B37"/>
    <mergeCell ref="B22:B25"/>
    <mergeCell ref="C15:C16"/>
    <mergeCell ref="D15:D16"/>
    <mergeCell ref="E15:E16"/>
  </mergeCells>
  <phoneticPr fontId="1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2021-08-12T09:32:58Z</dcterms:created>
  <dcterms:modified xsi:type="dcterms:W3CDTF">2022-05-16T06:47:04Z</dcterms:modified>
</cp:coreProperties>
</file>